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20" yWindow="460" windowWidth="31920" windowHeight="25820" tabRatio="500" activeTab="0"/>
  </bookViews>
  <sheets>
    <sheet name="PowerCure savings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<sst xmlns="http://schemas.openxmlformats.org/spreadsheetml/2006/main" count="62" uniqueCount="44">
  <si>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Savings with PowerCURE™</t>
  </si>
  <si>
    <t>Per Year</t>
  </si>
  <si>
    <t>CHF</t>
  </si>
  <si>
    <t>Per Year</t>
  </si>
  <si>
    <t>CHF</t>
  </si>
  <si>
    <t>Savings of Power Consumption with PowerCURE™:</t>
  </si>
  <si>
    <t>Savings of gas costs with PowerCURE™</t>
  </si>
  <si>
    <t>Currency</t>
  </si>
  <si>
    <t>per kg</t>
  </si>
  <si>
    <t>Working weeks</t>
  </si>
  <si>
    <t>per year</t>
  </si>
  <si>
    <t>Working days</t>
  </si>
  <si>
    <t>per week</t>
  </si>
  <si>
    <t xml:space="preserve">Shifts </t>
  </si>
  <si>
    <t>per day</t>
  </si>
  <si>
    <t xml:space="preserve">Working hours </t>
  </si>
  <si>
    <t>per shift</t>
  </si>
  <si>
    <t xml:space="preserve"> per year</t>
  </si>
  <si>
    <t>per hour in kg</t>
  </si>
  <si>
    <t>per year in kg</t>
  </si>
  <si>
    <t>per hour</t>
  </si>
  <si>
    <t>100% eff.</t>
  </si>
  <si>
    <t xml:space="preserve">Gas price </t>
  </si>
  <si>
    <t>in m</t>
  </si>
  <si>
    <t>Gas consumption</t>
  </si>
  <si>
    <t>CHF</t>
  </si>
  <si>
    <t>Curing length</t>
  </si>
  <si>
    <t>Gas costs</t>
  </si>
  <si>
    <t>PowerCURE™ - Saving of gas costs</t>
  </si>
  <si>
    <t>Power consumption costs:</t>
  </si>
  <si>
    <t>kWh</t>
  </si>
  <si>
    <t xml:space="preserve">Saving </t>
  </si>
  <si>
    <t>kWh</t>
  </si>
  <si>
    <t>Price per KWH</t>
  </si>
  <si>
    <t>CHF</t>
  </si>
  <si>
    <t>CHF</t>
  </si>
  <si>
    <t xml:space="preserve">1 m3 propan or butan gas at 30 °C  = ~ 1.5 kg </t>
  </si>
  <si>
    <t xml:space="preserve">1 m3 propan or butan gas at 15 °C  = ~ 1.8 kg </t>
  </si>
  <si>
    <t xml:space="preserve">1 m3 propan or butan gas at   0 °C  = ~ 2 kg </t>
  </si>
  <si>
    <t>Saving per hour</t>
  </si>
  <si>
    <t xml:space="preserve">Consumption of gas oven </t>
  </si>
  <si>
    <t>Consumption for PowerCURE (i.e. 6 meter)</t>
  </si>
  <si>
    <t>fill-in your information</t>
  </si>
  <si>
    <t>your savings</t>
  </si>
</sst>
</file>

<file path=xl/styles.xml><?xml version="1.0" encoding="utf-8"?>
<styleSheet xmlns="http://schemas.openxmlformats.org/spreadsheetml/2006/main">
  <numFmts count="5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#,##0;\-&quot;CHF&quot;#,##0"/>
    <numFmt numFmtId="165" formatCode="&quot;CHF&quot;#,##0;[Red]\-&quot;CHF&quot;#,##0"/>
    <numFmt numFmtId="166" formatCode="&quot;CHF&quot;#,##0.00;\-&quot;CHF&quot;#,##0.00"/>
    <numFmt numFmtId="167" formatCode="&quot;CHF&quot;#,##0.00;[Red]\-&quot;CHF&quot;#,##0.00"/>
    <numFmt numFmtId="168" formatCode="_-&quot;CHF&quot;* #,##0_-;\-&quot;CHF&quot;* #,##0_-;_-&quot;CHF&quot;* &quot;-&quot;_-;_-@_-"/>
    <numFmt numFmtId="169" formatCode="_-* #,##0_-;\-* #,##0_-;_-* &quot;-&quot;_-;_-@_-"/>
    <numFmt numFmtId="170" formatCode="_-&quot;CHF&quot;* #,##0.00_-;\-&quot;CHF&quot;* #,##0.00_-;_-&quot;CHF&quot;* &quot;-&quot;??_-;_-@_-"/>
    <numFmt numFmtId="171" formatCode="_-* #,##0.00_-;\-* #,##0.00_-;_-* &quot;-&quot;??_-;_-@_-"/>
    <numFmt numFmtId="172" formatCode="&quot;SFr&quot;#,##0;\-&quot;SFr&quot;#,##0"/>
    <numFmt numFmtId="173" formatCode="&quot;SFr&quot;#,##0;[Red]\-&quot;SFr&quot;#,##0"/>
    <numFmt numFmtId="174" formatCode="&quot;SFr&quot;#,##0.00;\-&quot;SFr&quot;#,##0.00"/>
    <numFmt numFmtId="175" formatCode="&quot;SFr&quot;#,##0.00;[Red]\-&quot;SFr&quot;#,##0.00"/>
    <numFmt numFmtId="176" formatCode="_-&quot;SFr&quot;* #,##0_-;\-&quot;SFr&quot;* #,##0_-;_-&quot;SFr&quot;* &quot;-&quot;_-;_-@_-"/>
    <numFmt numFmtId="177" formatCode="_-&quot;SFr&quot;* #,##0.00_-;\-&quot;SFr&quot;* #,##0.00_-;_-&quot;SFr&quot;* &quot;-&quot;??_-;_-@_-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* #,##0_ ;_ * \-#,##0_ ;_ * &quot;-&quot;_ ;_ @_ "/>
    <numFmt numFmtId="190" formatCode="_ &quot;SFr.&quot;\ * #,##0.00_ ;_ &quot;SFr.&quot;\ * \-#,##0.00_ ;_ &quot;SFr.&quot;\ * &quot;-&quot;??_ ;_ @_ "/>
    <numFmt numFmtId="191" formatCode="_ * #,##0.00_ ;_ * \-#,##0.00_ ;_ * &quot;-&quot;??_ ;_ @_ 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0000"/>
    <numFmt numFmtId="200" formatCode="0.0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#,##0.000000000"/>
    <numFmt numFmtId="209" formatCode="0.00000000000"/>
    <numFmt numFmtId="210" formatCode="&quot;SFr&quot;#,##0.00;[Red]&quot;SFr&quot;#,##0.00"/>
    <numFmt numFmtId="211" formatCode="#,##0_ ;\-#,##0\ "/>
    <numFmt numFmtId="212" formatCode="#,##0.0_ ;\-#,##0.0\ 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u val="single"/>
      <sz val="14"/>
      <name val="Arial"/>
      <family val="2"/>
    </font>
    <font>
      <sz val="8"/>
      <name val="Verdana"/>
      <family val="0"/>
    </font>
    <font>
      <b/>
      <i/>
      <u val="single"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u val="single"/>
      <sz val="12"/>
      <name val="Arial"/>
      <family val="0"/>
    </font>
    <font>
      <b/>
      <sz val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8">
    <xf numFmtId="0" fontId="0" fillId="0" borderId="0" xfId="0" applyAlignment="1">
      <alignment/>
    </xf>
    <xf numFmtId="4" fontId="1" fillId="33" borderId="10" xfId="0" applyNumberFormat="1" applyFont="1" applyFill="1" applyBorder="1" applyAlignment="1" applyProtection="1">
      <alignment horizontal="right"/>
      <protection locked="0"/>
    </xf>
    <xf numFmtId="3" fontId="1" fillId="33" borderId="10" xfId="0" applyNumberFormat="1" applyFont="1" applyFill="1" applyBorder="1" applyAlignment="1" applyProtection="1">
      <alignment horizontal="right"/>
      <protection locked="0"/>
    </xf>
    <xf numFmtId="207" fontId="0" fillId="33" borderId="10" xfId="0" applyNumberForma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" fontId="1" fillId="34" borderId="10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192" fontId="1" fillId="0" borderId="10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0" fillId="0" borderId="15" xfId="0" applyNumberFormat="1" applyFill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206" fontId="0" fillId="0" borderId="0" xfId="0" applyNumberFormat="1" applyFill="1" applyBorder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3" fontId="13" fillId="34" borderId="16" xfId="0" applyNumberFormat="1" applyFont="1" applyFill="1" applyBorder="1" applyAlignment="1" applyProtection="1">
      <alignment horizontal="left"/>
      <protection/>
    </xf>
    <xf numFmtId="3" fontId="13" fillId="34" borderId="17" xfId="0" applyNumberFormat="1" applyFont="1" applyFill="1" applyBorder="1" applyAlignment="1" applyProtection="1">
      <alignment horizontal="right"/>
      <protection/>
    </xf>
    <xf numFmtId="3" fontId="13" fillId="34" borderId="18" xfId="0" applyNumberFormat="1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211" fontId="0" fillId="0" borderId="10" xfId="47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207" fontId="0" fillId="0" borderId="10" xfId="0" applyNumberFormat="1" applyFill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right"/>
      <protection/>
    </xf>
    <xf numFmtId="206" fontId="0" fillId="0" borderId="20" xfId="0" applyNumberFormat="1" applyFill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2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/>
    </xf>
    <xf numFmtId="3" fontId="13" fillId="34" borderId="16" xfId="0" applyNumberFormat="1" applyFont="1" applyFill="1" applyBorder="1" applyAlignment="1" applyProtection="1">
      <alignment horizontal="right"/>
      <protection/>
    </xf>
    <xf numFmtId="0" fontId="13" fillId="34" borderId="18" xfId="0" applyFont="1" applyFill="1" applyBorder="1" applyAlignment="1" applyProtection="1">
      <alignment horizontal="left"/>
      <protection/>
    </xf>
    <xf numFmtId="4" fontId="1" fillId="34" borderId="22" xfId="0" applyNumberFormat="1" applyFont="1" applyFill="1" applyBorder="1" applyAlignment="1" applyProtection="1">
      <alignment horizontal="left"/>
      <protection/>
    </xf>
    <xf numFmtId="4" fontId="1" fillId="34" borderId="23" xfId="0" applyNumberFormat="1" applyFont="1" applyFill="1" applyBorder="1" applyAlignment="1" applyProtection="1">
      <alignment horizontal="left"/>
      <protection/>
    </xf>
    <xf numFmtId="4" fontId="1" fillId="33" borderId="22" xfId="0" applyNumberFormat="1" applyFont="1" applyFill="1" applyBorder="1" applyAlignment="1" applyProtection="1">
      <alignment horizontal="left" vertical="center"/>
      <protection locked="0"/>
    </xf>
    <xf numFmtId="4" fontId="1" fillId="33" borderId="23" xfId="0" applyNumberFormat="1" applyFont="1" applyFill="1" applyBorder="1" applyAlignment="1" applyProtection="1">
      <alignment horizontal="left" vertical="center"/>
      <protection locked="0"/>
    </xf>
    <xf numFmtId="4" fontId="1" fillId="33" borderId="24" xfId="0" applyNumberFormat="1" applyFont="1" applyFill="1" applyBorder="1" applyAlignment="1" applyProtection="1">
      <alignment horizontal="left" vertical="center"/>
      <protection locked="0"/>
    </xf>
    <xf numFmtId="4" fontId="1" fillId="34" borderId="24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C9" sqref="C9"/>
    </sheetView>
  </sheetViews>
  <sheetFormatPr defaultColWidth="11.00390625" defaultRowHeight="12.75"/>
  <cols>
    <col min="1" max="1" width="17.00390625" style="7" customWidth="1"/>
    <col min="2" max="2" width="15.125" style="7" customWidth="1"/>
    <col min="3" max="3" width="11.125" style="39" customWidth="1"/>
    <col min="4" max="4" width="8.625" style="7" customWidth="1"/>
    <col min="5" max="5" width="5.625" style="7" customWidth="1"/>
    <col min="6" max="6" width="11.375" style="7" customWidth="1"/>
    <col min="7" max="7" width="14.50390625" style="7" customWidth="1"/>
    <col min="8" max="8" width="6.50390625" style="7" customWidth="1"/>
    <col min="9" max="9" width="8.625" style="7" customWidth="1"/>
    <col min="10" max="10" width="5.375" style="7" customWidth="1"/>
    <col min="11" max="11" width="10.875" style="7" customWidth="1"/>
    <col min="12" max="12" width="10.50390625" style="7" customWidth="1"/>
    <col min="13" max="14" width="10.625" style="7" customWidth="1"/>
    <col min="15" max="16384" width="10.875" style="7" customWidth="1"/>
  </cols>
  <sheetData>
    <row r="1" spans="1:6" ht="18">
      <c r="A1" s="5" t="s">
        <v>28</v>
      </c>
      <c r="B1" s="5"/>
      <c r="C1" s="6"/>
      <c r="D1" s="5"/>
      <c r="E1" s="5"/>
      <c r="F1" s="5"/>
    </row>
    <row r="2" spans="1:6" ht="13.5" customHeight="1">
      <c r="A2" s="5"/>
      <c r="B2" s="5"/>
      <c r="C2" s="6"/>
      <c r="D2" s="5"/>
      <c r="E2" s="5"/>
      <c r="F2" s="5"/>
    </row>
    <row r="3" spans="1:6" ht="13.5" customHeight="1">
      <c r="A3" s="5"/>
      <c r="B3" s="5"/>
      <c r="C3" s="6"/>
      <c r="D3" s="5"/>
      <c r="E3" s="5"/>
      <c r="F3" s="5"/>
    </row>
    <row r="4" spans="1:8" ht="13.5" customHeight="1">
      <c r="A4" s="74" t="s">
        <v>42</v>
      </c>
      <c r="B4" s="76"/>
      <c r="C4" s="76"/>
      <c r="D4" s="75"/>
      <c r="E4" s="5"/>
      <c r="F4" s="72" t="s">
        <v>43</v>
      </c>
      <c r="G4" s="77"/>
      <c r="H4" s="73"/>
    </row>
    <row r="5" spans="1:6" ht="13.5" customHeight="1">
      <c r="A5" s="5"/>
      <c r="B5" s="5"/>
      <c r="C5" s="6"/>
      <c r="D5" s="5"/>
      <c r="E5" s="5"/>
      <c r="F5" s="5"/>
    </row>
    <row r="6" spans="1:12" ht="15.75">
      <c r="A6" s="8" t="s">
        <v>27</v>
      </c>
      <c r="B6" s="9"/>
      <c r="C6" s="10"/>
      <c r="D6" s="11"/>
      <c r="E6" s="12"/>
      <c r="F6" s="13" t="s">
        <v>0</v>
      </c>
      <c r="H6" s="14"/>
      <c r="I6" s="15"/>
      <c r="J6" s="15"/>
      <c r="L6" s="16"/>
    </row>
    <row r="7" spans="1:8" ht="12.75">
      <c r="A7" s="17" t="s">
        <v>7</v>
      </c>
      <c r="B7" s="18"/>
      <c r="C7" s="19" t="s">
        <v>25</v>
      </c>
      <c r="D7" s="20"/>
      <c r="F7" s="21" t="s">
        <v>20</v>
      </c>
      <c r="G7" s="22">
        <f>C8*C16</f>
        <v>5</v>
      </c>
      <c r="H7" s="23" t="str">
        <f>$C$7</f>
        <v>CHF</v>
      </c>
    </row>
    <row r="8" spans="1:8" ht="12.75">
      <c r="A8" s="17" t="s">
        <v>22</v>
      </c>
      <c r="B8" s="18" t="s">
        <v>8</v>
      </c>
      <c r="C8" s="1">
        <v>1</v>
      </c>
      <c r="D8" s="24"/>
      <c r="F8" s="21" t="s">
        <v>16</v>
      </c>
      <c r="G8" s="22">
        <f>G7*C14</f>
        <v>40</v>
      </c>
      <c r="H8" s="23" t="str">
        <f>$C$7</f>
        <v>CHF</v>
      </c>
    </row>
    <row r="9" spans="1:8" ht="12.75">
      <c r="A9" s="17" t="s">
        <v>26</v>
      </c>
      <c r="B9" s="18" t="s">
        <v>23</v>
      </c>
      <c r="C9" s="25">
        <v>18</v>
      </c>
      <c r="D9" s="26"/>
      <c r="E9" s="27"/>
      <c r="F9" s="21" t="s">
        <v>14</v>
      </c>
      <c r="G9" s="22">
        <f>G8*C13</f>
        <v>80</v>
      </c>
      <c r="H9" s="23" t="str">
        <f>$C$7</f>
        <v>CHF</v>
      </c>
    </row>
    <row r="10" spans="1:8" ht="12.75">
      <c r="A10" s="17"/>
      <c r="B10" s="18"/>
      <c r="C10" s="28"/>
      <c r="D10" s="20"/>
      <c r="E10" s="29"/>
      <c r="F10" s="21" t="s">
        <v>12</v>
      </c>
      <c r="G10" s="22">
        <f>G9*C12</f>
        <v>400</v>
      </c>
      <c r="H10" s="23" t="str">
        <f>$C$7</f>
        <v>CHF</v>
      </c>
    </row>
    <row r="11" spans="1:8" ht="12.75">
      <c r="A11" s="17" t="s">
        <v>9</v>
      </c>
      <c r="B11" s="18" t="s">
        <v>10</v>
      </c>
      <c r="C11" s="2">
        <v>48</v>
      </c>
      <c r="D11" s="20"/>
      <c r="E11" s="30"/>
      <c r="F11" s="21" t="s">
        <v>10</v>
      </c>
      <c r="G11" s="22">
        <f>G10*C11</f>
        <v>19200</v>
      </c>
      <c r="H11" s="23" t="str">
        <f>$C$7</f>
        <v>CHF</v>
      </c>
    </row>
    <row r="12" spans="1:8" ht="12.75">
      <c r="A12" s="17" t="s">
        <v>11</v>
      </c>
      <c r="B12" s="18" t="s">
        <v>12</v>
      </c>
      <c r="C12" s="2">
        <v>5</v>
      </c>
      <c r="D12" s="20"/>
      <c r="E12" s="30"/>
      <c r="F12" s="16"/>
      <c r="G12" s="14"/>
      <c r="H12" s="14"/>
    </row>
    <row r="13" spans="1:8" ht="12.75">
      <c r="A13" s="17" t="s">
        <v>13</v>
      </c>
      <c r="B13" s="18" t="s">
        <v>14</v>
      </c>
      <c r="C13" s="2">
        <v>2</v>
      </c>
      <c r="D13" s="20"/>
      <c r="E13" s="30"/>
      <c r="F13" s="16"/>
      <c r="G13" s="16"/>
      <c r="H13" s="16"/>
    </row>
    <row r="14" spans="1:12" ht="16.5" thickBot="1">
      <c r="A14" s="17" t="s">
        <v>15</v>
      </c>
      <c r="B14" s="18" t="s">
        <v>16</v>
      </c>
      <c r="C14" s="1">
        <v>8</v>
      </c>
      <c r="D14" s="31"/>
      <c r="E14" s="30"/>
      <c r="F14" s="32" t="s">
        <v>6</v>
      </c>
      <c r="G14" s="16"/>
      <c r="H14" s="16"/>
      <c r="I14" s="16"/>
      <c r="J14" s="16"/>
      <c r="K14" s="16"/>
      <c r="L14" s="16"/>
    </row>
    <row r="15" spans="1:12" ht="18" customHeight="1" thickBot="1">
      <c r="A15" s="17"/>
      <c r="B15" s="18"/>
      <c r="C15" s="33"/>
      <c r="D15" s="20"/>
      <c r="E15" s="34"/>
      <c r="F15" s="35" t="s">
        <v>1</v>
      </c>
      <c r="G15" s="36">
        <f>G11</f>
        <v>19200</v>
      </c>
      <c r="H15" s="37" t="s">
        <v>2</v>
      </c>
      <c r="I15" s="16"/>
      <c r="J15" s="16"/>
      <c r="K15" s="16"/>
      <c r="L15" s="16"/>
    </row>
    <row r="16" spans="1:12" ht="12.75">
      <c r="A16" s="38" t="s">
        <v>24</v>
      </c>
      <c r="B16" s="39" t="s">
        <v>18</v>
      </c>
      <c r="C16" s="3">
        <v>5</v>
      </c>
      <c r="D16" s="24" t="s">
        <v>21</v>
      </c>
      <c r="F16" s="40"/>
      <c r="G16" s="40"/>
      <c r="H16" s="41"/>
      <c r="I16" s="41"/>
      <c r="J16" s="41"/>
      <c r="K16" s="16"/>
      <c r="L16" s="16"/>
    </row>
    <row r="17" spans="1:10" ht="12.75">
      <c r="A17" s="17" t="s">
        <v>24</v>
      </c>
      <c r="B17" s="18" t="s">
        <v>19</v>
      </c>
      <c r="C17" s="42">
        <f>C16*C20</f>
        <v>19200</v>
      </c>
      <c r="D17" s="20" t="s">
        <v>21</v>
      </c>
      <c r="F17" s="43"/>
      <c r="G17" s="43"/>
      <c r="H17" s="30"/>
      <c r="I17" s="30"/>
      <c r="J17" s="30"/>
    </row>
    <row r="18" spans="1:10" ht="12.75" customHeight="1">
      <c r="A18" s="38"/>
      <c r="D18" s="24"/>
      <c r="G18" s="44"/>
      <c r="H18" s="44"/>
      <c r="I18" s="45"/>
      <c r="J18" s="30"/>
    </row>
    <row r="19" spans="1:11" ht="12.75">
      <c r="A19" s="38" t="s">
        <v>15</v>
      </c>
      <c r="B19" s="39" t="s">
        <v>12</v>
      </c>
      <c r="C19" s="46">
        <f>C12*C13*C14</f>
        <v>80</v>
      </c>
      <c r="D19" s="24" t="s">
        <v>21</v>
      </c>
      <c r="G19" s="43"/>
      <c r="H19" s="43"/>
      <c r="I19" s="30"/>
      <c r="J19" s="30"/>
      <c r="K19" s="30"/>
    </row>
    <row r="20" spans="1:11" ht="12.75">
      <c r="A20" s="38" t="s">
        <v>15</v>
      </c>
      <c r="B20" s="39" t="s">
        <v>17</v>
      </c>
      <c r="C20" s="42">
        <f>C19*C11</f>
        <v>3840</v>
      </c>
      <c r="D20" s="24" t="s">
        <v>21</v>
      </c>
      <c r="G20" s="43"/>
      <c r="H20" s="43"/>
      <c r="I20" s="30"/>
      <c r="J20" s="30"/>
      <c r="K20" s="30"/>
    </row>
    <row r="21" spans="1:11" ht="12.75">
      <c r="A21" s="47"/>
      <c r="B21" s="48"/>
      <c r="C21" s="49"/>
      <c r="D21" s="50"/>
      <c r="G21" s="43"/>
      <c r="H21" s="40"/>
      <c r="I21" s="51"/>
      <c r="J21" s="51"/>
      <c r="K21" s="30"/>
    </row>
    <row r="22" spans="7:11" ht="13.5" customHeight="1">
      <c r="G22" s="43"/>
      <c r="H22" s="40"/>
      <c r="I22" s="52"/>
      <c r="J22" s="53"/>
      <c r="K22" s="30"/>
    </row>
    <row r="23" spans="1:9" ht="12.75">
      <c r="A23" s="54"/>
      <c r="B23" s="55"/>
      <c r="C23" s="10"/>
      <c r="D23" s="56"/>
      <c r="F23" s="13" t="s">
        <v>0</v>
      </c>
      <c r="H23" s="14"/>
      <c r="I23" s="16"/>
    </row>
    <row r="24" spans="1:9" ht="15.75">
      <c r="A24" s="57" t="s">
        <v>29</v>
      </c>
      <c r="B24" s="58"/>
      <c r="C24" s="59"/>
      <c r="D24" s="60"/>
      <c r="E24" s="61"/>
      <c r="F24" s="21" t="s">
        <v>20</v>
      </c>
      <c r="G24" s="22">
        <f>C30</f>
        <v>2.2399999999999998</v>
      </c>
      <c r="H24" s="23" t="str">
        <f>$C$7</f>
        <v>CHF</v>
      </c>
      <c r="I24" s="16"/>
    </row>
    <row r="25" spans="1:8" ht="12.75">
      <c r="A25" s="17"/>
      <c r="B25" s="16"/>
      <c r="C25" s="18"/>
      <c r="D25" s="20"/>
      <c r="F25" s="21" t="s">
        <v>16</v>
      </c>
      <c r="G25" s="22">
        <f>G24*C14</f>
        <v>17.919999999999998</v>
      </c>
      <c r="H25" s="23" t="str">
        <f>$C$7</f>
        <v>CHF</v>
      </c>
    </row>
    <row r="26" spans="1:11" ht="12.75">
      <c r="A26" s="62" t="s">
        <v>40</v>
      </c>
      <c r="B26" s="58"/>
      <c r="C26" s="4">
        <v>18</v>
      </c>
      <c r="D26" s="63" t="s">
        <v>30</v>
      </c>
      <c r="F26" s="21" t="s">
        <v>14</v>
      </c>
      <c r="G26" s="22">
        <f>G25*C13</f>
        <v>35.839999999999996</v>
      </c>
      <c r="H26" s="23" t="str">
        <f>$C$7</f>
        <v>CHF</v>
      </c>
      <c r="I26" s="30"/>
      <c r="J26" s="30"/>
      <c r="K26" s="30"/>
    </row>
    <row r="27" spans="1:11" ht="12.75">
      <c r="A27" s="62" t="s">
        <v>41</v>
      </c>
      <c r="B27" s="64"/>
      <c r="C27" s="4">
        <v>6.8</v>
      </c>
      <c r="D27" s="63" t="s">
        <v>30</v>
      </c>
      <c r="F27" s="21" t="s">
        <v>12</v>
      </c>
      <c r="G27" s="22">
        <f>G26*C12</f>
        <v>179.2</v>
      </c>
      <c r="H27" s="23" t="str">
        <f>$C$7</f>
        <v>CHF</v>
      </c>
      <c r="I27" s="30"/>
      <c r="J27" s="30"/>
      <c r="K27" s="30"/>
    </row>
    <row r="28" spans="1:11" ht="12.75">
      <c r="A28" s="65" t="s">
        <v>31</v>
      </c>
      <c r="B28" s="66"/>
      <c r="C28" s="4">
        <f>C26-C27+B24</f>
        <v>11.2</v>
      </c>
      <c r="D28" s="63" t="s">
        <v>32</v>
      </c>
      <c r="F28" s="21" t="s">
        <v>10</v>
      </c>
      <c r="G28" s="22">
        <f>G24*C20</f>
        <v>8601.599999999999</v>
      </c>
      <c r="H28" s="23" t="str">
        <f>$C$7</f>
        <v>CHF</v>
      </c>
      <c r="I28" s="30"/>
      <c r="J28" s="30"/>
      <c r="K28" s="30"/>
    </row>
    <row r="29" spans="1:11" ht="12.75">
      <c r="A29" s="62" t="s">
        <v>33</v>
      </c>
      <c r="B29" s="58"/>
      <c r="C29" s="4">
        <v>0.2</v>
      </c>
      <c r="D29" s="63" t="s">
        <v>34</v>
      </c>
      <c r="I29" s="30"/>
      <c r="J29" s="30"/>
      <c r="K29" s="30"/>
    </row>
    <row r="30" spans="1:11" ht="16.5" thickBot="1">
      <c r="A30" s="67" t="s">
        <v>39</v>
      </c>
      <c r="B30" s="58"/>
      <c r="C30" s="68">
        <f>SUM(C28*C29)</f>
        <v>2.2399999999999998</v>
      </c>
      <c r="D30" s="63" t="s">
        <v>35</v>
      </c>
      <c r="F30" s="32" t="s">
        <v>5</v>
      </c>
      <c r="G30" s="16"/>
      <c r="H30" s="16"/>
      <c r="I30" s="30"/>
      <c r="J30" s="30"/>
      <c r="K30" s="30"/>
    </row>
    <row r="31" spans="1:8" ht="18" customHeight="1" thickBot="1">
      <c r="A31" s="47"/>
      <c r="B31" s="69"/>
      <c r="C31" s="48"/>
      <c r="D31" s="50"/>
      <c r="F31" s="70" t="s">
        <v>3</v>
      </c>
      <c r="G31" s="36">
        <f>G28</f>
        <v>8601.599999999999</v>
      </c>
      <c r="H31" s="71" t="s">
        <v>4</v>
      </c>
    </row>
    <row r="32" spans="9:11" ht="9.75" customHeight="1">
      <c r="I32" s="16"/>
      <c r="J32" s="30"/>
      <c r="K32" s="30"/>
    </row>
    <row r="33" spans="1:9" ht="12.75">
      <c r="A33" s="7" t="s">
        <v>36</v>
      </c>
      <c r="I33" s="41"/>
    </row>
    <row r="34" ht="12.75">
      <c r="A34" s="7" t="s">
        <v>37</v>
      </c>
    </row>
    <row r="35" spans="1:5" ht="12.75">
      <c r="A35" s="7" t="s">
        <v>38</v>
      </c>
      <c r="E35" s="30"/>
    </row>
    <row r="36" ht="12.75" customHeight="1">
      <c r="E36" s="30"/>
    </row>
    <row r="39" spans="7:10" ht="12.75">
      <c r="G39" s="12"/>
      <c r="H39" s="30"/>
      <c r="I39" s="30"/>
      <c r="J39" s="30"/>
    </row>
    <row r="40" spans="7:10" ht="12.75">
      <c r="G40" s="12"/>
      <c r="H40" s="30"/>
      <c r="I40" s="30"/>
      <c r="J40" s="30"/>
    </row>
    <row r="41" spans="7:10" ht="12.75">
      <c r="G41" s="12"/>
      <c r="H41" s="30"/>
      <c r="I41" s="30"/>
      <c r="J41" s="30"/>
    </row>
    <row r="42" spans="7:10" ht="12.75">
      <c r="G42" s="12"/>
      <c r="H42" s="30"/>
      <c r="I42" s="30"/>
      <c r="J42" s="30"/>
    </row>
    <row r="45" ht="13.5" customHeight="1"/>
    <row r="46" ht="12.75">
      <c r="G46" s="34"/>
    </row>
    <row r="48" ht="12" customHeight="1"/>
  </sheetData>
  <sheetProtection sheet="1"/>
  <mergeCells count="2">
    <mergeCell ref="A4:D4"/>
    <mergeCell ref="F4:H4"/>
  </mergeCells>
  <printOptions/>
  <pageMargins left="0.7874015748031497" right="0.7874015748031497" top="0.984251969" bottom="0.984251969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umbricht</dc:creator>
  <cp:keywords/>
  <dc:description/>
  <cp:lastModifiedBy>Microsoft Office-Benutzer</cp:lastModifiedBy>
  <cp:lastPrinted>2012-05-16T17:00:20Z</cp:lastPrinted>
  <dcterms:created xsi:type="dcterms:W3CDTF">2006-11-23T09:26:17Z</dcterms:created>
  <dcterms:modified xsi:type="dcterms:W3CDTF">2018-10-03T07:17:35Z</dcterms:modified>
  <cp:category/>
  <cp:version/>
  <cp:contentType/>
  <cp:contentStatus/>
</cp:coreProperties>
</file>